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Y:\NEW DRIVE\Reports\Operational Statistics\FY24\March 2024\"/>
    </mc:Choice>
  </mc:AlternateContent>
  <xr:revisionPtr revIDLastSave="0" documentId="13_ncr:1_{D8483F04-90B0-4360-97EE-57DB77035D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mestic Services" sheetId="1" r:id="rId1"/>
  </sheets>
  <externalReferences>
    <externalReference r:id="rId2"/>
  </externalReferences>
  <definedNames>
    <definedName name="\a" localSheetId="0">'Domestic Services'!#REF!</definedName>
    <definedName name="\a">[1]vistara16!#REF!</definedName>
    <definedName name="\b" localSheetId="0">'Domestic Services'!#REF!</definedName>
    <definedName name="\c">#N/A</definedName>
    <definedName name="\d" localSheetId="0">'Domestic Services'!#REF!</definedName>
    <definedName name="\d">[1]vistara16!#REF!</definedName>
    <definedName name="\e" localSheetId="0">'Domestic Services'!#REF!</definedName>
    <definedName name="\e">[1]vistara16!#REF!</definedName>
    <definedName name="\f" localSheetId="0">'Domestic Services'!#REF!</definedName>
    <definedName name="\f">[1]vistara16!#REF!</definedName>
    <definedName name="\g" localSheetId="0">'Domestic Services'!#REF!</definedName>
    <definedName name="\g">[1]vistara16!#REF!</definedName>
    <definedName name="\h" localSheetId="0">'Domestic Services'!#REF!</definedName>
    <definedName name="\h">[1]vistara16!#REF!</definedName>
    <definedName name="\i" localSheetId="0">'Domestic Services'!#REF!</definedName>
    <definedName name="\i">[1]vistara16!#REF!</definedName>
    <definedName name="\j" localSheetId="0">'Domestic Services'!#REF!</definedName>
    <definedName name="\j">[1]vistara16!#REF!</definedName>
    <definedName name="\k" localSheetId="0">'Domestic Services'!#REF!</definedName>
    <definedName name="\k">[1]vistara16!#REF!</definedName>
    <definedName name="\l">#N/A</definedName>
    <definedName name="\m" localSheetId="0">'Domestic Services'!#REF!</definedName>
    <definedName name="\m">[1]vistara16!#REF!</definedName>
    <definedName name="\p" localSheetId="0">'Domestic Services'!#REF!</definedName>
    <definedName name="\x" localSheetId="0">'Domestic Services'!$C$141</definedName>
    <definedName name="_Regression_Int" localSheetId="0" hidden="1">1</definedName>
    <definedName name="_xlnm.Print_Area" localSheetId="0">'Domestic Services'!$A$1:$Q$18</definedName>
    <definedName name="Print_Area_MI" localSheetId="0">'Domestic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<sst xmlns="http://schemas.openxmlformats.org/spreadsheetml/2006/main" count="37" uniqueCount="37">
  <si>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</si>
  <si>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</si>
  <si>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</si>
  <si>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</si>
  <si>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</si>
  <si>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</si>
  <si>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</si>
  <si>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</si>
  <si>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</si>
  <si>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</si>
  <si>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</si>
  <si>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</si>
  <si>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</si>
  <si>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</si>
  <si>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</si>
  <si>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</si>
  <si>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</si>
  <si>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</si>
  <si>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</si>
  <si>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</si>
  <si>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</si>
  <si>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</si>
  <si>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</si>
  <si>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</si>
  <si>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</si>
  <si>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</si>
  <si>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</si>
  <si>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</si>
  <si>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</si>
  <si>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</si>
  <si>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</si>
  <si>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</si>
  <si>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</si>
  <si>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</si>
  <si>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</si>
  <si>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</si>
  <si>
    <t>Monthly Operational Statistics for FY 2023-24 on scheduled domestic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</si>
</sst>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quotePrefix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1" defaultTableStyle="TableStyleMedium2" defaultPivotStyle="PivotStyleLight16">
    <tableStyle name="Invisible" pivot="0" table="0" count="0" xr9:uid="{B38D73C7-985A-4056-A46C-55DCB6F955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13" transitionEvaluation="1" transitionEntry="1"/>
  <dimension ref="A1:S463"/>
  <sheetViews>
    <sheetView showGridLines="0" tabSelected="1" zoomScale="85" zoomScaleNormal="85" zoomScaleSheetLayoutView="75" workbookViewId="0">
      <pane xSplit="5" ySplit="3" topLeftCell="F13" activePane="bottomRight" state="frozen"/>
      <selection pane="topRight" activeCell="F1" sqref="F1"/>
      <selection pane="bottomLeft" activeCell="A4" sqref="A4"/>
      <selection pane="bottomRight" activeCell="K3" sqref="K3"/>
    </sheetView>
  </sheetViews>
  <sheetFormatPr defaultColWidth="9.5703125" defaultRowHeight="18.75" x14ac:dyDescent="0.3"/>
  <cols>
    <col min="1" max="1" width="11.140625" style="1" customWidth="1"/>
    <col min="2" max="2" width="11.42578125" style="1" customWidth="1"/>
    <col min="3" max="4" width="11.140625" style="1" bestFit="1" customWidth="1"/>
    <col min="5" max="5" width="15.28515625" style="1" customWidth="1"/>
    <col min="6" max="6" width="15.5703125" style="1" customWidth="1"/>
    <col min="7" max="7" width="15.85546875" style="1" customWidth="1"/>
    <col min="8" max="8" width="9.5703125" style="1"/>
    <col min="9" max="9" width="12.140625" style="1" customWidth="1"/>
    <col min="10" max="10" width="9.5703125" style="1"/>
    <col min="11" max="11" width="11.85546875" style="1" customWidth="1"/>
    <col min="12" max="12" width="12.28515625" style="1" customWidth="1"/>
    <col min="13" max="13" width="11.7109375" style="1" customWidth="1"/>
    <col min="14" max="14" width="9.5703125" style="1"/>
    <col min="15" max="15" width="12.5703125" style="1" customWidth="1"/>
    <col min="16" max="16" width="14" style="1" customWidth="1"/>
    <col min="17" max="16384" width="9.5703125" style="1"/>
  </cols>
  <sheetData>
    <row r="1" spans="1:17" ht="32.25" customHeight="1" x14ac:dyDescent="0.3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33" customHeight="1" x14ac:dyDescent="0.3">
      <c r="A2" s="20" t="s">
        <v>0</v>
      </c>
      <c r="B2" s="20" t="s">
        <v>1</v>
      </c>
      <c r="C2" s="20"/>
      <c r="D2" s="20"/>
      <c r="E2" s="15" t="s">
        <v>2</v>
      </c>
      <c r="F2" s="15" t="s">
        <v>3</v>
      </c>
      <c r="G2" s="15" t="s">
        <v>4</v>
      </c>
      <c r="H2" s="15" t="s">
        <v>5</v>
      </c>
      <c r="I2" s="20" t="s">
        <v>6</v>
      </c>
      <c r="J2" s="20"/>
      <c r="K2" s="20"/>
      <c r="L2" s="20" t="s">
        <v>7</v>
      </c>
      <c r="M2" s="20"/>
      <c r="N2" s="20"/>
      <c r="O2" s="20"/>
      <c r="P2" s="15" t="s">
        <v>8</v>
      </c>
      <c r="Q2" s="15" t="s">
        <v>9</v>
      </c>
    </row>
    <row r="3" spans="1:17" ht="162" customHeight="1" x14ac:dyDescent="0.3">
      <c r="A3" s="20"/>
      <c r="B3" s="2" t="s">
        <v>10</v>
      </c>
      <c r="C3" s="2" t="s">
        <v>11</v>
      </c>
      <c r="D3" s="2" t="s">
        <v>12</v>
      </c>
      <c r="E3" s="15"/>
      <c r="F3" s="15"/>
      <c r="G3" s="15"/>
      <c r="H3" s="15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5"/>
      <c r="Q3" s="15"/>
    </row>
    <row r="4" spans="1:17" ht="23.1" customHeight="1" x14ac:dyDescent="0.3">
      <c r="A4" s="4" t="s">
        <v>20</v>
      </c>
      <c r="B4" s="5">
        <v>48752</v>
      </c>
      <c r="C4" s="5">
        <v>84231.566666666666</v>
      </c>
      <c r="D4" s="5">
        <v>42615</v>
      </c>
      <c r="E4" s="5">
        <v>7406440</v>
      </c>
      <c r="F4" s="5">
        <v>6997867</v>
      </c>
      <c r="G4" s="5">
        <v>8005648</v>
      </c>
      <c r="H4" s="6">
        <v>87.411624892825671</v>
      </c>
      <c r="I4" s="5">
        <v>19432.773000000001</v>
      </c>
      <c r="J4" s="5">
        <v>2102.9459999999999</v>
      </c>
      <c r="K4" s="5">
        <v>21535.719000000001</v>
      </c>
      <c r="L4" s="5">
        <v>629631.5</v>
      </c>
      <c r="M4" s="5">
        <v>22665.55</v>
      </c>
      <c r="N4" s="5">
        <v>1888.3979999999999</v>
      </c>
      <c r="O4" s="5">
        <v>654185.44800000009</v>
      </c>
      <c r="P4" s="5">
        <v>898125.4</v>
      </c>
      <c r="Q4" s="6">
        <v>72.838987517778705</v>
      </c>
    </row>
    <row r="5" spans="1:17" ht="23.1" customHeight="1" x14ac:dyDescent="0.3">
      <c r="A5" s="4" t="s">
        <v>21</v>
      </c>
      <c r="B5" s="5">
        <v>50956</v>
      </c>
      <c r="C5" s="5">
        <v>87917.28333333334</v>
      </c>
      <c r="D5" s="5">
        <v>44505.18</v>
      </c>
      <c r="E5" s="5">
        <v>8109626</v>
      </c>
      <c r="F5" s="5">
        <v>7662400</v>
      </c>
      <c r="G5" s="5">
        <v>8375201</v>
      </c>
      <c r="H5" s="6">
        <v>91.489147544041032</v>
      </c>
      <c r="I5" s="5">
        <v>24165.147000000001</v>
      </c>
      <c r="J5" s="5">
        <v>2102.4180000000001</v>
      </c>
      <c r="K5" s="5">
        <v>26267.565000000002</v>
      </c>
      <c r="L5" s="5">
        <v>689569.51581000001</v>
      </c>
      <c r="M5" s="5">
        <v>28734.201437</v>
      </c>
      <c r="N5" s="5">
        <v>1986.7377859999999</v>
      </c>
      <c r="O5" s="5">
        <v>720290.45503299998</v>
      </c>
      <c r="P5" s="5">
        <v>941689.16852500301</v>
      </c>
      <c r="Q5" s="6">
        <v>76.489194004558129</v>
      </c>
    </row>
    <row r="6" spans="1:17" ht="23.1" customHeight="1" x14ac:dyDescent="0.3">
      <c r="A6" s="4" t="s">
        <v>22</v>
      </c>
      <c r="B6" s="5">
        <v>49989</v>
      </c>
      <c r="C6" s="5">
        <v>86217.35</v>
      </c>
      <c r="D6" s="5">
        <v>43738.8</v>
      </c>
      <c r="E6" s="5">
        <v>7893296</v>
      </c>
      <c r="F6" s="5">
        <v>7501735</v>
      </c>
      <c r="G6" s="5">
        <v>8254272</v>
      </c>
      <c r="H6" s="6">
        <v>90.883060311072867</v>
      </c>
      <c r="I6" s="5">
        <v>23522.604000000018</v>
      </c>
      <c r="J6" s="5">
        <v>2382.9899999999989</v>
      </c>
      <c r="K6" s="5">
        <v>25905.594000000016</v>
      </c>
      <c r="L6" s="5">
        <v>674889.32300000009</v>
      </c>
      <c r="M6" s="5">
        <v>28014.95599999998</v>
      </c>
      <c r="N6" s="5">
        <v>2200.4980000000005</v>
      </c>
      <c r="O6" s="5">
        <v>705104.77700000012</v>
      </c>
      <c r="P6" s="5">
        <v>928704.9339999978</v>
      </c>
      <c r="Q6" s="6">
        <v>75.92344470089806</v>
      </c>
    </row>
    <row r="7" spans="1:17" ht="23.1" customHeight="1" x14ac:dyDescent="0.3">
      <c r="A7" s="14" t="s">
        <v>30</v>
      </c>
      <c r="B7" s="5">
        <v>52127</v>
      </c>
      <c r="C7" s="5">
        <v>90528.266666666663</v>
      </c>
      <c r="D7" s="5">
        <v>45403.724999999999</v>
      </c>
      <c r="E7" s="5">
        <v>7674890</v>
      </c>
      <c r="F7" s="5">
        <v>7174855</v>
      </c>
      <c r="G7" s="5">
        <v>8577184</v>
      </c>
      <c r="H7" s="6">
        <v>83.650473162287298</v>
      </c>
      <c r="I7" s="5">
        <v>24885.787</v>
      </c>
      <c r="J7" s="5">
        <v>2585.0050000000001</v>
      </c>
      <c r="K7" s="5">
        <v>27470.792000000001</v>
      </c>
      <c r="L7" s="5">
        <v>645637.20507000003</v>
      </c>
      <c r="M7" s="5">
        <v>29714.61866</v>
      </c>
      <c r="N7" s="5">
        <v>2284.1855799999998</v>
      </c>
      <c r="O7" s="5">
        <v>677636.00931000011</v>
      </c>
      <c r="P7" s="5">
        <v>965720.26768000005</v>
      </c>
      <c r="Q7" s="6">
        <v>70.168974597366613</v>
      </c>
    </row>
    <row r="8" spans="1:17" ht="23.1" customHeight="1" x14ac:dyDescent="0.3">
      <c r="A8" s="14" t="s">
        <v>27</v>
      </c>
      <c r="B8" s="5">
        <v>53021</v>
      </c>
      <c r="C8" s="5">
        <v>91324.45</v>
      </c>
      <c r="D8" s="5">
        <v>46180.841</v>
      </c>
      <c r="E8" s="5">
        <v>7867259</v>
      </c>
      <c r="F8" s="5">
        <v>7329671</v>
      </c>
      <c r="G8" s="5">
        <v>8768287</v>
      </c>
      <c r="H8" s="6">
        <v>83.592964053297976</v>
      </c>
      <c r="I8" s="5">
        <v>23954.042000000001</v>
      </c>
      <c r="J8" s="5">
        <v>2608.1209999999987</v>
      </c>
      <c r="K8" s="5">
        <v>26562.163</v>
      </c>
      <c r="L8" s="5">
        <v>659602.79414999997</v>
      </c>
      <c r="M8" s="5">
        <v>28323.981520000001</v>
      </c>
      <c r="N8" s="5">
        <v>2376.3945600000002</v>
      </c>
      <c r="O8" s="5">
        <v>690303.17023000005</v>
      </c>
      <c r="P8" s="5">
        <v>987290.31039</v>
      </c>
      <c r="Q8" s="6">
        <v>69.918965370714119</v>
      </c>
    </row>
    <row r="9" spans="1:17" ht="23.1" customHeight="1" x14ac:dyDescent="0.3">
      <c r="A9" s="14" t="s">
        <v>28</v>
      </c>
      <c r="B9" s="5">
        <v>51992</v>
      </c>
      <c r="C9" s="5">
        <v>90536.383333333331</v>
      </c>
      <c r="D9" s="5">
        <v>45232.328999999998</v>
      </c>
      <c r="E9" s="5">
        <v>7769790</v>
      </c>
      <c r="F9" s="5">
        <v>7273812</v>
      </c>
      <c r="G9" s="5">
        <v>8587877</v>
      </c>
      <c r="H9" s="6">
        <v>84.698604789053221</v>
      </c>
      <c r="I9" s="5">
        <v>22609.412</v>
      </c>
      <c r="J9" s="5">
        <v>2197.9830000000002</v>
      </c>
      <c r="K9" s="5">
        <v>24807.395</v>
      </c>
      <c r="L9" s="5">
        <v>654511.00677999959</v>
      </c>
      <c r="M9" s="5">
        <v>26554.344187000006</v>
      </c>
      <c r="N9" s="5">
        <v>1980.4719699999998</v>
      </c>
      <c r="O9" s="5">
        <v>683045.8229369995</v>
      </c>
      <c r="P9" s="5">
        <v>966250.89818999998</v>
      </c>
      <c r="Q9" s="6">
        <v>70.69031699908318</v>
      </c>
    </row>
    <row r="10" spans="1:17" ht="23.1" customHeight="1" x14ac:dyDescent="0.3">
      <c r="A10" s="14" t="s">
        <v>29</v>
      </c>
      <c r="B10" s="5">
        <v>54616</v>
      </c>
      <c r="C10" s="5">
        <v>94505.5</v>
      </c>
      <c r="D10" s="5">
        <v>47611.531000000003</v>
      </c>
      <c r="E10" s="5">
        <v>7907253</v>
      </c>
      <c r="F10" s="5">
        <v>7524483</v>
      </c>
      <c r="G10" s="5">
        <v>9033506</v>
      </c>
      <c r="H10" s="6">
        <v>83.295267640271675</v>
      </c>
      <c r="I10" s="5">
        <v>22976.003000000001</v>
      </c>
      <c r="J10" s="5">
        <v>2163.4250000000002</v>
      </c>
      <c r="K10" s="5">
        <v>25139.428</v>
      </c>
      <c r="L10" s="5">
        <v>677136.50612999999</v>
      </c>
      <c r="M10" s="5">
        <v>26822.407459999999</v>
      </c>
      <c r="N10" s="5">
        <v>1947.4966199999999</v>
      </c>
      <c r="O10" s="5">
        <v>705906.41021</v>
      </c>
      <c r="P10" s="5">
        <v>1015647.8686099985</v>
      </c>
      <c r="Q10" s="6">
        <v>69.503066173524658</v>
      </c>
    </row>
    <row r="11" spans="1:17" ht="23.1" customHeight="1" x14ac:dyDescent="0.3">
      <c r="A11" s="14" t="s">
        <v>31</v>
      </c>
      <c r="B11" s="5">
        <v>52764</v>
      </c>
      <c r="C11" s="5">
        <v>91728.733333333337</v>
      </c>
      <c r="D11" s="5">
        <v>45602.377</v>
      </c>
      <c r="E11" s="5">
        <v>7876294</v>
      </c>
      <c r="F11" s="5">
        <v>7438226</v>
      </c>
      <c r="G11" s="5">
        <v>8686021</v>
      </c>
      <c r="H11" s="6">
        <v>85.634446428347346</v>
      </c>
      <c r="I11" s="5">
        <v>22315.360000000001</v>
      </c>
      <c r="J11" s="5">
        <v>2301.9540000000002</v>
      </c>
      <c r="K11" s="5">
        <v>24617.314000000002</v>
      </c>
      <c r="L11" s="5">
        <v>669370.48236000002</v>
      </c>
      <c r="M11" s="5">
        <v>25880.46961</v>
      </c>
      <c r="N11" s="5">
        <v>2032.53214</v>
      </c>
      <c r="O11" s="5">
        <v>697283.48411000008</v>
      </c>
      <c r="P11" s="5">
        <v>973710.72311000002</v>
      </c>
      <c r="Q11" s="6">
        <v>71.610948463512813</v>
      </c>
    </row>
    <row r="12" spans="1:17" ht="23.1" customHeight="1" x14ac:dyDescent="0.3">
      <c r="A12" s="14" t="s">
        <v>32</v>
      </c>
      <c r="B12" s="5">
        <v>53881</v>
      </c>
      <c r="C12" s="5">
        <v>93873.46666666666</v>
      </c>
      <c r="D12" s="5">
        <v>46801.985999999997</v>
      </c>
      <c r="E12" s="5">
        <v>8526055</v>
      </c>
      <c r="F12" s="5">
        <v>8081248</v>
      </c>
      <c r="G12" s="5">
        <v>8913277</v>
      </c>
      <c r="H12" s="6">
        <v>90.665285057336376</v>
      </c>
      <c r="I12" s="5">
        <v>23462.149000000001</v>
      </c>
      <c r="J12" s="5">
        <v>2431.8330000000001</v>
      </c>
      <c r="K12" s="5">
        <v>25893.982</v>
      </c>
      <c r="L12" s="5">
        <v>727180.68788999994</v>
      </c>
      <c r="M12" s="5">
        <v>27321.91</v>
      </c>
      <c r="N12" s="5">
        <v>2109.3401699999999</v>
      </c>
      <c r="O12" s="5">
        <v>756611.93805999996</v>
      </c>
      <c r="P12" s="5">
        <v>999346.35363999999</v>
      </c>
      <c r="Q12" s="6">
        <v>75.710681817583179</v>
      </c>
    </row>
    <row r="13" spans="1:17" ht="23.1" customHeight="1" x14ac:dyDescent="0.3">
      <c r="A13" s="14" t="s">
        <v>33</v>
      </c>
      <c r="B13" s="5">
        <v>50923</v>
      </c>
      <c r="C13" s="5">
        <v>88813.016666666663</v>
      </c>
      <c r="D13" s="5">
        <v>43776.94</v>
      </c>
      <c r="E13" s="5">
        <v>7908647</v>
      </c>
      <c r="F13" s="5">
        <v>7362480</v>
      </c>
      <c r="G13" s="5">
        <v>8333257</v>
      </c>
      <c r="H13" s="6">
        <v>88.350569291214711</v>
      </c>
      <c r="I13" s="5">
        <v>21958.517</v>
      </c>
      <c r="J13" s="5">
        <v>2506.7620000000002</v>
      </c>
      <c r="K13" s="5">
        <v>24465.278999999999</v>
      </c>
      <c r="L13" s="5">
        <v>670438.81628999999</v>
      </c>
      <c r="M13" s="5">
        <v>25302.900539999999</v>
      </c>
      <c r="N13" s="5">
        <v>2182.1500299999998</v>
      </c>
      <c r="O13" s="5">
        <v>697923.86685999995</v>
      </c>
      <c r="P13" s="5">
        <v>933735.11470000003</v>
      </c>
      <c r="Q13" s="6">
        <v>74.745380769388333</v>
      </c>
    </row>
    <row r="14" spans="1:17" ht="23.1" customHeight="1" x14ac:dyDescent="0.3">
      <c r="A14" s="14" t="s">
        <v>34</v>
      </c>
      <c r="B14" s="5">
        <v>50244</v>
      </c>
      <c r="C14" s="5">
        <v>87251.3</v>
      </c>
      <c r="D14" s="5">
        <v>42851.375</v>
      </c>
      <c r="E14" s="5">
        <v>7602018</v>
      </c>
      <c r="F14" s="5">
        <v>7143171</v>
      </c>
      <c r="G14" s="5">
        <v>8111327</v>
      </c>
      <c r="H14" s="6">
        <v>88.064147826859895</v>
      </c>
      <c r="I14" s="5">
        <v>22223.648000000001</v>
      </c>
      <c r="J14" s="5">
        <v>2729.732</v>
      </c>
      <c r="K14" s="5">
        <v>24953.38</v>
      </c>
      <c r="L14" s="5">
        <v>642859.40897999995</v>
      </c>
      <c r="M14" s="5">
        <v>25905.743579999998</v>
      </c>
      <c r="N14" s="5">
        <v>2436.6939699999998</v>
      </c>
      <c r="O14" s="5">
        <v>671201.84652999998</v>
      </c>
      <c r="P14" s="5">
        <v>908854.35</v>
      </c>
      <c r="Q14" s="6">
        <v>73.851420365650441</v>
      </c>
    </row>
    <row r="15" spans="1:17" ht="23.1" customHeight="1" x14ac:dyDescent="0.3">
      <c r="A15" s="14" t="s">
        <v>35</v>
      </c>
      <c r="B15" s="5">
        <v>55119</v>
      </c>
      <c r="C15" s="5">
        <v>95459.9</v>
      </c>
      <c r="D15" s="5">
        <v>47139.535000000003</v>
      </c>
      <c r="E15" s="5">
        <v>8085844</v>
      </c>
      <c r="F15" s="5">
        <v>7615079</v>
      </c>
      <c r="G15" s="5">
        <v>8965879</v>
      </c>
      <c r="H15" s="6">
        <v>84.933992528786078</v>
      </c>
      <c r="I15" s="5">
        <v>21412.954000000002</v>
      </c>
      <c r="J15" s="5">
        <v>2298.078</v>
      </c>
      <c r="K15" s="5">
        <v>23711.032000000003</v>
      </c>
      <c r="L15" s="5">
        <v>685300.37327999901</v>
      </c>
      <c r="M15" s="5">
        <v>24903.118784999984</v>
      </c>
      <c r="N15" s="5">
        <v>1982.8706519999967</v>
      </c>
      <c r="O15" s="5">
        <v>712186.3627169989</v>
      </c>
      <c r="P15" s="5">
        <v>1005433.5880370014</v>
      </c>
      <c r="Q15" s="6">
        <v>70.833754828845983</v>
      </c>
    </row>
    <row r="16" spans="1:17" ht="23.1" customHeight="1" x14ac:dyDescent="0.3">
      <c r="A16" s="4" t="s">
        <v>23</v>
      </c>
      <c r="B16" s="5">
        <f>SUM(B4:B15)</f>
        <v>624384</v>
      </c>
      <c r="C16" s="5">
        <f t="shared" ref="C16:D16" si="0">SUM(C4:C15)</f>
        <v>1082387.2166666668</v>
      </c>
      <c r="D16" s="5">
        <f t="shared" si="0"/>
        <v>541459.61899999995</v>
      </c>
      <c r="E16" s="5">
        <f t="shared" ref="E16" si="1">SUM(E4:E15)</f>
        <v>94627412</v>
      </c>
      <c r="F16" s="5">
        <f t="shared" ref="F16" si="2">SUM(F4:F15)</f>
        <v>89105027</v>
      </c>
      <c r="G16" s="5">
        <f t="shared" ref="G16" si="3">SUM(G4:G15)</f>
        <v>102611736</v>
      </c>
      <c r="H16" s="6">
        <f>F16/G16*100</f>
        <v>86.83707193103136</v>
      </c>
      <c r="I16" s="5">
        <f t="shared" ref="I16" si="4">SUM(I4:I15)</f>
        <v>272918.39600000007</v>
      </c>
      <c r="J16" s="5">
        <f t="shared" ref="J16" si="5">SUM(J4:J15)</f>
        <v>28411.246999999999</v>
      </c>
      <c r="K16" s="5">
        <f t="shared" ref="K16" si="6">SUM(K4:K15)</f>
        <v>301329.64300000004</v>
      </c>
      <c r="L16" s="5">
        <f t="shared" ref="L16" si="7">SUM(L4:L15)</f>
        <v>8026127.6197399981</v>
      </c>
      <c r="M16" s="5">
        <f t="shared" ref="M16" si="8">SUM(M4:M15)</f>
        <v>320144.201779</v>
      </c>
      <c r="N16" s="5">
        <f t="shared" ref="N16" si="9">SUM(N4:N15)</f>
        <v>25407.769477999998</v>
      </c>
      <c r="O16" s="5">
        <f t="shared" ref="O16" si="10">SUM(O4:O15)</f>
        <v>8371679.5909969974</v>
      </c>
      <c r="P16" s="5">
        <f t="shared" ref="P16" si="11">SUM(P4:P15)</f>
        <v>11524508.976882</v>
      </c>
      <c r="Q16" s="6">
        <f>O16/P16*100</f>
        <v>72.642397240441809</v>
      </c>
    </row>
    <row r="17" spans="1:19" s="8" customFormat="1" ht="30" customHeight="1" x14ac:dyDescent="0.3">
      <c r="A17" s="16" t="s">
        <v>24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7"/>
    </row>
    <row r="18" spans="1:19" ht="23.1" customHeight="1" x14ac:dyDescent="0.3">
      <c r="A18" s="16" t="s">
        <v>25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9" ht="23.1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" customHeight="1" x14ac:dyDescent="0.3"/>
    <row r="23" spans="1:19" ht="18" customHeight="1" x14ac:dyDescent="0.3"/>
    <row r="24" spans="1:19" ht="23.1" customHeight="1" x14ac:dyDescent="0.3"/>
    <row r="25" spans="1:19" s="11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3"/>
    <row r="39" spans="8:17" x14ac:dyDescent="0.3">
      <c r="H39" s="12"/>
      <c r="Q39" s="12"/>
    </row>
    <row r="42" spans="8:17" x14ac:dyDescent="0.3">
      <c r="H42" s="12"/>
      <c r="Q42" s="12"/>
    </row>
    <row r="44" spans="8:17" x14ac:dyDescent="0.3">
      <c r="H44" s="12"/>
      <c r="Q44" s="12"/>
    </row>
    <row r="46" spans="8:17" x14ac:dyDescent="0.3">
      <c r="H46" s="12"/>
      <c r="Q46" s="12"/>
    </row>
    <row r="48" spans="8:17" x14ac:dyDescent="0.3">
      <c r="H48" s="12"/>
      <c r="Q48" s="12"/>
    </row>
    <row r="50" spans="8:17" x14ac:dyDescent="0.3">
      <c r="H50" s="12"/>
      <c r="Q50" s="12"/>
    </row>
    <row r="52" spans="8:17" x14ac:dyDescent="0.3">
      <c r="H52" s="12"/>
      <c r="Q52" s="12"/>
    </row>
    <row r="54" spans="8:17" x14ac:dyDescent="0.3">
      <c r="H54" s="12"/>
      <c r="Q54" s="12"/>
    </row>
    <row r="56" spans="8:17" x14ac:dyDescent="0.3">
      <c r="H56" s="12"/>
      <c r="Q56" s="12"/>
    </row>
    <row r="58" spans="8:17" x14ac:dyDescent="0.3">
      <c r="H58" s="12"/>
      <c r="Q58" s="12"/>
    </row>
    <row r="59" spans="8:17" x14ac:dyDescent="0.3">
      <c r="H59" s="12"/>
      <c r="Q59" s="12"/>
    </row>
    <row r="60" spans="8:17" x14ac:dyDescent="0.3">
      <c r="H60" s="12"/>
      <c r="Q60" s="12"/>
    </row>
    <row r="61" spans="8:17" x14ac:dyDescent="0.3">
      <c r="H61" s="12"/>
      <c r="Q61" s="12"/>
    </row>
    <row r="62" spans="8:17" x14ac:dyDescent="0.3">
      <c r="H62" s="12"/>
      <c r="Q62" s="12"/>
    </row>
    <row r="63" spans="8:17" x14ac:dyDescent="0.3">
      <c r="H63" s="12"/>
      <c r="Q63" s="12"/>
    </row>
    <row r="64" spans="8:17" x14ac:dyDescent="0.3">
      <c r="H64" s="12"/>
      <c r="Q64" s="12"/>
    </row>
    <row r="84" spans="8:17" x14ac:dyDescent="0.3">
      <c r="H84" s="12"/>
      <c r="Q84" s="12"/>
    </row>
    <row r="87" spans="8:17" x14ac:dyDescent="0.3">
      <c r="H87" s="12"/>
      <c r="Q87" s="12"/>
    </row>
    <row r="89" spans="8:17" x14ac:dyDescent="0.3">
      <c r="H89" s="12"/>
      <c r="Q89" s="12"/>
    </row>
    <row r="91" spans="8:17" x14ac:dyDescent="0.3">
      <c r="H91" s="12"/>
      <c r="Q91" s="12"/>
    </row>
    <row r="93" spans="8:17" x14ac:dyDescent="0.3">
      <c r="H93" s="12"/>
      <c r="Q93" s="12"/>
    </row>
    <row r="95" spans="8:17" x14ac:dyDescent="0.3">
      <c r="H95" s="12"/>
      <c r="Q95" s="12"/>
    </row>
    <row r="97" spans="8:17" x14ac:dyDescent="0.3">
      <c r="H97" s="12"/>
      <c r="Q97" s="12"/>
    </row>
    <row r="99" spans="8:17" x14ac:dyDescent="0.3">
      <c r="H99" s="12"/>
      <c r="Q99" s="12"/>
    </row>
    <row r="101" spans="8:17" x14ac:dyDescent="0.3">
      <c r="H101" s="12"/>
      <c r="Q101" s="12"/>
    </row>
    <row r="103" spans="8:17" x14ac:dyDescent="0.3">
      <c r="H103" s="12"/>
      <c r="Q103" s="12"/>
    </row>
    <row r="104" spans="8:17" x14ac:dyDescent="0.3">
      <c r="Q104" s="12"/>
    </row>
    <row r="105" spans="8:17" x14ac:dyDescent="0.3">
      <c r="H105" s="12"/>
      <c r="Q105" s="12"/>
    </row>
    <row r="106" spans="8:17" x14ac:dyDescent="0.3">
      <c r="H106" s="12"/>
      <c r="Q106" s="12"/>
    </row>
    <row r="107" spans="8:17" x14ac:dyDescent="0.3">
      <c r="H107" s="12"/>
      <c r="Q107" s="12"/>
    </row>
    <row r="108" spans="8:17" x14ac:dyDescent="0.3">
      <c r="H108" s="12"/>
      <c r="Q108" s="12"/>
    </row>
    <row r="109" spans="8:17" x14ac:dyDescent="0.3">
      <c r="H109" s="12"/>
      <c r="Q109" s="12"/>
    </row>
    <row r="132" spans="8:17" x14ac:dyDescent="0.3">
      <c r="H132" s="12"/>
      <c r="Q132" s="12"/>
    </row>
    <row r="135" spans="8:17" x14ac:dyDescent="0.3">
      <c r="H135" s="12"/>
      <c r="Q135" s="12"/>
    </row>
    <row r="137" spans="8:17" x14ac:dyDescent="0.3">
      <c r="H137" s="12"/>
      <c r="Q137" s="12"/>
    </row>
    <row r="139" spans="8:17" x14ac:dyDescent="0.3">
      <c r="H139" s="12"/>
      <c r="Q139" s="12"/>
    </row>
    <row r="141" spans="8:17" x14ac:dyDescent="0.3">
      <c r="H141" s="12"/>
      <c r="Q141" s="12"/>
    </row>
    <row r="143" spans="8:17" x14ac:dyDescent="0.3">
      <c r="H143" s="12"/>
      <c r="Q143" s="12"/>
    </row>
    <row r="145" spans="8:17" x14ac:dyDescent="0.3">
      <c r="H145" s="12"/>
      <c r="Q145" s="12"/>
    </row>
    <row r="147" spans="8:17" x14ac:dyDescent="0.3">
      <c r="H147" s="12"/>
      <c r="Q147" s="12"/>
    </row>
    <row r="149" spans="8:17" x14ac:dyDescent="0.3">
      <c r="H149" s="12"/>
      <c r="Q149" s="12"/>
    </row>
    <row r="151" spans="8:17" x14ac:dyDescent="0.3">
      <c r="H151" s="12"/>
      <c r="Q151" s="12"/>
    </row>
    <row r="153" spans="8:17" x14ac:dyDescent="0.3">
      <c r="H153" s="12"/>
      <c r="Q153" s="12"/>
    </row>
    <row r="155" spans="8:17" x14ac:dyDescent="0.3">
      <c r="H155" s="12"/>
      <c r="Q155" s="12"/>
    </row>
    <row r="157" spans="8:17" x14ac:dyDescent="0.3">
      <c r="H157" s="12"/>
      <c r="Q157" s="12"/>
    </row>
    <row r="180" spans="8:17" x14ac:dyDescent="0.3">
      <c r="H180" s="12"/>
      <c r="Q180" s="12"/>
    </row>
    <row r="182" spans="8:17" x14ac:dyDescent="0.3">
      <c r="H182" s="12"/>
      <c r="Q182" s="12"/>
    </row>
    <row r="183" spans="8:17" x14ac:dyDescent="0.3">
      <c r="H183" s="12"/>
      <c r="Q183" s="12"/>
    </row>
    <row r="184" spans="8:17" x14ac:dyDescent="0.3">
      <c r="H184" s="12"/>
      <c r="Q184" s="12"/>
    </row>
    <row r="185" spans="8:17" x14ac:dyDescent="0.3">
      <c r="H185" s="12"/>
      <c r="Q185" s="12"/>
    </row>
    <row r="186" spans="8:17" x14ac:dyDescent="0.3">
      <c r="H186" s="12"/>
      <c r="Q186" s="12"/>
    </row>
    <row r="187" spans="8:17" x14ac:dyDescent="0.3">
      <c r="H187" s="12"/>
      <c r="Q187" s="12"/>
    </row>
    <row r="188" spans="8:17" x14ac:dyDescent="0.3">
      <c r="H188" s="12"/>
      <c r="Q188" s="12"/>
    </row>
    <row r="189" spans="8:17" x14ac:dyDescent="0.3">
      <c r="H189" s="12"/>
      <c r="Q189" s="12"/>
    </row>
    <row r="190" spans="8:17" x14ac:dyDescent="0.3">
      <c r="H190" s="12"/>
      <c r="Q190" s="12"/>
    </row>
    <row r="191" spans="8:17" x14ac:dyDescent="0.3">
      <c r="H191" s="12"/>
      <c r="Q191" s="12"/>
    </row>
    <row r="192" spans="8:17" x14ac:dyDescent="0.3">
      <c r="H192" s="12"/>
      <c r="Q192" s="12"/>
    </row>
    <row r="193" spans="8:17" x14ac:dyDescent="0.3">
      <c r="H193" s="12"/>
      <c r="Q193" s="12"/>
    </row>
    <row r="194" spans="8:17" x14ac:dyDescent="0.3">
      <c r="H194" s="12"/>
      <c r="Q194" s="12"/>
    </row>
    <row r="195" spans="8:17" x14ac:dyDescent="0.3">
      <c r="H195" s="12"/>
      <c r="Q195" s="12"/>
    </row>
    <row r="196" spans="8:17" x14ac:dyDescent="0.3">
      <c r="H196" s="12"/>
      <c r="Q196" s="12"/>
    </row>
    <row r="197" spans="8:17" x14ac:dyDescent="0.3">
      <c r="H197" s="12"/>
      <c r="Q197" s="12"/>
    </row>
    <row r="198" spans="8:17" x14ac:dyDescent="0.3">
      <c r="H198" s="12"/>
      <c r="Q198" s="12"/>
    </row>
    <row r="199" spans="8:17" x14ac:dyDescent="0.3">
      <c r="H199" s="12"/>
      <c r="Q199" s="12"/>
    </row>
    <row r="200" spans="8:17" x14ac:dyDescent="0.3">
      <c r="H200" s="12"/>
      <c r="Q200" s="12"/>
    </row>
    <row r="201" spans="8:17" x14ac:dyDescent="0.3">
      <c r="H201" s="12"/>
      <c r="Q201" s="12"/>
    </row>
    <row r="202" spans="8:17" x14ac:dyDescent="0.3">
      <c r="H202" s="12"/>
      <c r="Q202" s="12"/>
    </row>
    <row r="203" spans="8:17" x14ac:dyDescent="0.3">
      <c r="H203" s="12"/>
      <c r="Q203" s="12"/>
    </row>
    <row r="204" spans="8:17" x14ac:dyDescent="0.3">
      <c r="H204" s="12"/>
      <c r="Q204" s="12"/>
    </row>
    <row r="205" spans="8:17" x14ac:dyDescent="0.3">
      <c r="H205" s="12"/>
      <c r="Q205" s="12"/>
    </row>
    <row r="228" spans="8:17" x14ac:dyDescent="0.3">
      <c r="H228" s="12"/>
      <c r="Q228" s="12"/>
    </row>
    <row r="231" spans="8:17" x14ac:dyDescent="0.3">
      <c r="H231" s="12"/>
      <c r="Q231" s="12"/>
    </row>
    <row r="233" spans="8:17" x14ac:dyDescent="0.3">
      <c r="H233" s="12"/>
      <c r="Q233" s="12"/>
    </row>
    <row r="234" spans="8:17" x14ac:dyDescent="0.3">
      <c r="H234" s="12"/>
    </row>
    <row r="235" spans="8:17" x14ac:dyDescent="0.3">
      <c r="H235" s="12"/>
      <c r="Q235" s="12"/>
    </row>
    <row r="237" spans="8:17" x14ac:dyDescent="0.3">
      <c r="H237" s="12"/>
      <c r="Q237" s="12"/>
    </row>
    <row r="239" spans="8:17" x14ac:dyDescent="0.3">
      <c r="H239" s="12"/>
      <c r="Q239" s="12"/>
    </row>
    <row r="241" spans="8:17" x14ac:dyDescent="0.3">
      <c r="H241" s="12"/>
      <c r="Q241" s="12"/>
    </row>
    <row r="243" spans="8:17" x14ac:dyDescent="0.3">
      <c r="H243" s="12"/>
      <c r="Q243" s="12"/>
    </row>
    <row r="245" spans="8:17" x14ac:dyDescent="0.3">
      <c r="H245" s="12"/>
      <c r="Q245" s="12"/>
    </row>
    <row r="247" spans="8:17" x14ac:dyDescent="0.3">
      <c r="H247" s="12"/>
      <c r="Q247" s="12"/>
    </row>
    <row r="248" spans="8:17" x14ac:dyDescent="0.3">
      <c r="H248" s="12"/>
      <c r="Q248" s="12"/>
    </row>
    <row r="249" spans="8:17" x14ac:dyDescent="0.3">
      <c r="H249" s="12"/>
      <c r="Q249" s="12"/>
    </row>
    <row r="250" spans="8:17" x14ac:dyDescent="0.3">
      <c r="H250" s="12"/>
      <c r="Q250" s="12"/>
    </row>
    <row r="251" spans="8:17" x14ac:dyDescent="0.3">
      <c r="H251" s="12"/>
      <c r="Q251" s="12"/>
    </row>
    <row r="252" spans="8:17" x14ac:dyDescent="0.3">
      <c r="H252" s="12"/>
      <c r="Q252" s="12"/>
    </row>
    <row r="253" spans="8:17" x14ac:dyDescent="0.3">
      <c r="H253" s="12"/>
      <c r="Q253" s="12"/>
    </row>
    <row r="255" spans="8:17" x14ac:dyDescent="0.3">
      <c r="H255" s="12"/>
    </row>
    <row r="274" spans="8:17" x14ac:dyDescent="0.3">
      <c r="H274" s="12"/>
      <c r="Q274" s="12"/>
    </row>
    <row r="277" spans="8:17" x14ac:dyDescent="0.3">
      <c r="H277" s="12"/>
      <c r="Q277" s="12"/>
    </row>
    <row r="279" spans="8:17" x14ac:dyDescent="0.3">
      <c r="H279" s="12"/>
      <c r="Q279" s="12"/>
    </row>
    <row r="281" spans="8:17" x14ac:dyDescent="0.3">
      <c r="H281" s="12"/>
      <c r="Q281" s="12"/>
    </row>
    <row r="283" spans="8:17" x14ac:dyDescent="0.3">
      <c r="H283" s="12"/>
      <c r="Q283" s="12"/>
    </row>
    <row r="285" spans="8:17" x14ac:dyDescent="0.3">
      <c r="H285" s="12"/>
      <c r="Q285" s="12"/>
    </row>
    <row r="287" spans="8:17" x14ac:dyDescent="0.3">
      <c r="H287" s="12"/>
      <c r="Q287" s="12"/>
    </row>
    <row r="289" spans="8:17" x14ac:dyDescent="0.3">
      <c r="H289" s="12"/>
      <c r="Q289" s="12"/>
    </row>
    <row r="291" spans="8:17" x14ac:dyDescent="0.3">
      <c r="H291" s="12"/>
      <c r="Q291" s="12"/>
    </row>
    <row r="293" spans="8:17" x14ac:dyDescent="0.3">
      <c r="H293" s="12"/>
      <c r="Q293" s="12"/>
    </row>
    <row r="295" spans="8:17" x14ac:dyDescent="0.3">
      <c r="H295" s="12"/>
      <c r="Q295" s="12"/>
    </row>
    <row r="297" spans="8:17" x14ac:dyDescent="0.3">
      <c r="H297" s="12"/>
      <c r="Q297" s="12"/>
    </row>
    <row r="299" spans="8:17" x14ac:dyDescent="0.3">
      <c r="H299" s="12"/>
      <c r="Q299" s="12"/>
    </row>
    <row r="325" spans="8:17" x14ac:dyDescent="0.3">
      <c r="Q325" s="12"/>
    </row>
    <row r="327" spans="8:17" x14ac:dyDescent="0.3">
      <c r="H327" s="12"/>
      <c r="Q327" s="12"/>
    </row>
    <row r="329" spans="8:17" x14ac:dyDescent="0.3">
      <c r="H329" s="12"/>
    </row>
    <row r="331" spans="8:17" x14ac:dyDescent="0.3">
      <c r="H331" s="12"/>
      <c r="Q331" s="12"/>
    </row>
    <row r="359" spans="8:17" x14ac:dyDescent="0.3">
      <c r="H359" s="12"/>
    </row>
    <row r="361" spans="8:17" x14ac:dyDescent="0.3">
      <c r="Q361" s="12"/>
    </row>
    <row r="362" spans="8:17" x14ac:dyDescent="0.3">
      <c r="Q362" s="12"/>
    </row>
    <row r="363" spans="8:17" x14ac:dyDescent="0.3">
      <c r="Q363" s="12"/>
    </row>
    <row r="364" spans="8:17" x14ac:dyDescent="0.3">
      <c r="Q364" s="12"/>
    </row>
    <row r="365" spans="8:17" x14ac:dyDescent="0.3">
      <c r="H365" s="12"/>
      <c r="Q365" s="12"/>
    </row>
    <row r="367" spans="8:17" x14ac:dyDescent="0.3">
      <c r="H367" s="12"/>
      <c r="Q367" s="12"/>
    </row>
    <row r="370" spans="17:17" x14ac:dyDescent="0.3">
      <c r="Q370" s="12"/>
    </row>
    <row r="394" spans="8:17" x14ac:dyDescent="0.3">
      <c r="Q394" s="12"/>
    </row>
    <row r="395" spans="8:17" x14ac:dyDescent="0.3">
      <c r="H395" s="12"/>
      <c r="Q395" s="12"/>
    </row>
    <row r="396" spans="8:17" x14ac:dyDescent="0.3">
      <c r="H396" s="12"/>
      <c r="Q396" s="12"/>
    </row>
    <row r="397" spans="8:17" x14ac:dyDescent="0.3">
      <c r="H397" s="12"/>
      <c r="Q397" s="12"/>
    </row>
    <row r="398" spans="8:17" x14ac:dyDescent="0.3">
      <c r="H398" s="12"/>
      <c r="Q398" s="12"/>
    </row>
    <row r="399" spans="8:17" x14ac:dyDescent="0.3">
      <c r="H399" s="12"/>
      <c r="Q399" s="12"/>
    </row>
    <row r="400" spans="8:17" x14ac:dyDescent="0.3">
      <c r="H400" s="12"/>
      <c r="Q400" s="12"/>
    </row>
    <row r="402" spans="8:17" x14ac:dyDescent="0.3">
      <c r="H402" s="12"/>
      <c r="Q402" s="12"/>
    </row>
    <row r="456" spans="13:13" x14ac:dyDescent="0.3">
      <c r="M456" s="13"/>
    </row>
    <row r="463" spans="13:13" x14ac:dyDescent="0.3">
      <c r="M463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Domestic Services</vt:lpstr>
      <vt:lpstr>'Domestic Services'!\x</vt:lpstr>
      <vt:lpstr>'Domestic Services'!Print_Area</vt:lpstr>
      <vt:lpstr>'Domestic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Abhishek Gupta (FIN,ISC)</cp:lastModifiedBy>
  <dcterms:created xsi:type="dcterms:W3CDTF">2020-09-18T14:28:21Z</dcterms:created>
  <dcterms:modified xsi:type="dcterms:W3CDTF">2024-05-01T06:50:19Z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5616f8d-06f9-41da-a1a3-92ca0c5ba98a_Enabled">
    <vt:lpwstr>true</vt:lpwstr>
  </property>
  <property fmtid="{D5CDD505-2E9C-101B-9397-08002B2CF9AE}" pid="3" name="MSIP_Label_c5616f8d-06f9-41da-a1a3-92ca0c5ba98a_SetDate">
    <vt:lpwstr>2024-03-21T06:24:09Z</vt:lpwstr>
  </property>
  <property fmtid="{D5CDD505-2E9C-101B-9397-08002B2CF9AE}" pid="4" name="MSIP_Label_c5616f8d-06f9-41da-a1a3-92ca0c5ba98a_Method">
    <vt:lpwstr>Standard</vt:lpwstr>
  </property>
  <property fmtid="{D5CDD505-2E9C-101B-9397-08002B2CF9AE}" pid="5" name="MSIP_Label_c5616f8d-06f9-41da-a1a3-92ca0c5ba98a_Name">
    <vt:lpwstr>Internal</vt:lpwstr>
  </property>
  <property fmtid="{D5CDD505-2E9C-101B-9397-08002B2CF9AE}" pid="6" name="MSIP_Label_c5616f8d-06f9-41da-a1a3-92ca0c5ba98a_SiteId">
    <vt:lpwstr>73f2e714-a32e-4697-9449-dffe1df8a5d5</vt:lpwstr>
  </property>
  <property fmtid="{D5CDD505-2E9C-101B-9397-08002B2CF9AE}" pid="7" name="MSIP_Label_c5616f8d-06f9-41da-a1a3-92ca0c5ba98a_ActionId">
    <vt:lpwstr>b18c7f9b-b08a-497e-8786-52dd17ef844a</vt:lpwstr>
  </property>
  <property fmtid="{D5CDD505-2E9C-101B-9397-08002B2CF9AE}" pid="8" name="MSIP_Label_c5616f8d-06f9-41da-a1a3-92ca0c5ba98a_ContentBits">
    <vt:lpwstr>0</vt:lpwstr>
  </property>
</Properties>
</file>