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NEW DRIVE\Reports\Operational Statistics\FY24\October\"/>
    </mc:Choice>
  </mc:AlternateContent>
  <xr:revisionPtr revIDLastSave="0" documentId="13_ncr:1_{9447D95A-B986-4828-A4B2-79CCBAE12803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Consol Services" sheetId="1" r:id="rId1"/>
  </sheets>
  <externalReferences>
    <externalReference r:id="rId2"/>
  </externalReferences>
  <definedNames>
    <definedName name="\a" localSheetId="0">'Consol Services'!#REF!</definedName>
    <definedName name="\a">[1]vistara16!#REF!</definedName>
    <definedName name="\b" localSheetId="0">'Consol Services'!#REF!</definedName>
    <definedName name="\c">#N/A</definedName>
    <definedName name="\d" localSheetId="0">'Consol Services'!#REF!</definedName>
    <definedName name="\d">[1]vistara16!#REF!</definedName>
    <definedName name="\e" localSheetId="0">'Consol Services'!#REF!</definedName>
    <definedName name="\e">[1]vistara16!#REF!</definedName>
    <definedName name="\f" localSheetId="0">'Consol Services'!#REF!</definedName>
    <definedName name="\f">[1]vistara16!#REF!</definedName>
    <definedName name="\g" localSheetId="0">'Consol Services'!#REF!</definedName>
    <definedName name="\g">[1]vistara16!#REF!</definedName>
    <definedName name="\h" localSheetId="0">'Consol Services'!#REF!</definedName>
    <definedName name="\h">[1]vistara16!#REF!</definedName>
    <definedName name="\i" localSheetId="0">'Consol Services'!#REF!</definedName>
    <definedName name="\i">[1]vistara16!#REF!</definedName>
    <definedName name="\j" localSheetId="0">'Consol Services'!#REF!</definedName>
    <definedName name="\j">[1]vistara16!#REF!</definedName>
    <definedName name="\k" localSheetId="0">'Consol Services'!#REF!</definedName>
    <definedName name="\k">[1]vistara16!#REF!</definedName>
    <definedName name="\l">#N/A</definedName>
    <definedName name="\m" localSheetId="0">'Consol Services'!#REF!</definedName>
    <definedName name="\m">[1]vistara16!#REF!</definedName>
    <definedName name="\p" localSheetId="0">'Consol Services'!#REF!</definedName>
    <definedName name="\x" localSheetId="0">'Consol Services'!$C$141</definedName>
    <definedName name="_Regression_Int" localSheetId="0" hidden="1">1</definedName>
    <definedName name="_xlnm.Print_Area" localSheetId="0">'Consol Services'!$A$1:$Q$18</definedName>
    <definedName name="Print_Area_MI" localSheetId="0">'Consol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<sst xmlns="http://schemas.openxmlformats.org/spreadsheetml/2006/main" count="37" uniqueCount="37">
  <si>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</si>
  <si>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</si>
  <si>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</si>
  <si>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</si>
  <si>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</si>
  <si>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</si>
  <si>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</si>
  <si>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</si>
  <si>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</si>
  <si>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</si>
  <si>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</si>
  <si>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</si>
  <si>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</si>
  <si>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</si>
  <si>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</si>
  <si>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</si>
  <si>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</si>
  <si>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</si>
  <si>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</si>
  <si>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</si>
  <si>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</si>
  <si>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</si>
  <si>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</si>
  <si>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</si>
  <si>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</si>
  <si>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</si>
  <si>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</si>
  <si>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</si>
  <si>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</si>
  <si>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</si>
  <si>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</si>
  <si>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</si>
  <si>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</si>
  <si>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</si>
  <si>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</si>
  <si>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</si>
  <si>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2023-24 on scheduled consolidated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</si>
</sst>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#,##0.00000000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/>
    <xf numFmtId="4" fontId="3" fillId="2" borderId="0" xfId="1" applyNumberFormat="1" applyFont="1" applyFill="1"/>
    <xf numFmtId="164" fontId="4" fillId="2" borderId="0" xfId="1" applyNumberFormat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4" transitionEvaluation="1" transitionEntry="1"/>
  <dimension ref="A1:S463"/>
  <sheetViews>
    <sheetView showGridLines="0" tabSelected="1" zoomScale="85" zoomScaleNormal="85" zoomScaleSheetLayoutView="7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16" sqref="E16"/>
    </sheetView>
  </sheetViews>
  <sheetFormatPr defaultColWidth="11" defaultRowHeight="18.75" x14ac:dyDescent="0.3"/>
  <cols>
    <col min="1" max="1" width="9.28515625" style="1" customWidth="1"/>
    <col min="2" max="2" width="10" style="1" customWidth="1"/>
    <col min="3" max="3" width="11.140625" style="1" bestFit="1" customWidth="1"/>
    <col min="4" max="4" width="9.85546875" style="1" customWidth="1"/>
    <col min="5" max="6" width="13.140625" style="1" customWidth="1"/>
    <col min="7" max="7" width="22.5703125" style="1" customWidth="1"/>
    <col min="8" max="8" width="9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8.42578125" style="1" customWidth="1"/>
    <col min="18" max="18" width="17.140625" style="1" bestFit="1" customWidth="1"/>
    <col min="19" max="19" width="12.42578125" style="1" bestFit="1" customWidth="1"/>
    <col min="20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17" ht="32.25" customHeight="1" x14ac:dyDescent="0.3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33" customHeight="1" x14ac:dyDescent="0.3">
      <c r="A2" s="26" t="s">
        <v>0</v>
      </c>
      <c r="B2" s="26" t="s">
        <v>1</v>
      </c>
      <c r="C2" s="26"/>
      <c r="D2" s="26"/>
      <c r="E2" s="18" t="s">
        <v>2</v>
      </c>
      <c r="F2" s="18" t="s">
        <v>3</v>
      </c>
      <c r="G2" s="18" t="s">
        <v>4</v>
      </c>
      <c r="H2" s="18" t="s">
        <v>5</v>
      </c>
      <c r="I2" s="26" t="s">
        <v>6</v>
      </c>
      <c r="J2" s="26"/>
      <c r="K2" s="26"/>
      <c r="L2" s="26" t="s">
        <v>7</v>
      </c>
      <c r="M2" s="26"/>
      <c r="N2" s="26"/>
      <c r="O2" s="26"/>
      <c r="P2" s="18" t="s">
        <v>8</v>
      </c>
      <c r="Q2" s="18" t="s">
        <v>9</v>
      </c>
    </row>
    <row r="3" spans="1:17" ht="162" customHeight="1" x14ac:dyDescent="0.3">
      <c r="A3" s="26"/>
      <c r="B3" s="2" t="s">
        <v>10</v>
      </c>
      <c r="C3" s="2" t="s">
        <v>11</v>
      </c>
      <c r="D3" s="2" t="s">
        <v>12</v>
      </c>
      <c r="E3" s="18"/>
      <c r="F3" s="18"/>
      <c r="G3" s="18"/>
      <c r="H3" s="18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8"/>
      <c r="Q3" s="18"/>
    </row>
    <row r="4" spans="1:17" ht="23.1" customHeight="1" x14ac:dyDescent="0.3">
      <c r="A4" s="4" t="s">
        <v>20</v>
      </c>
      <c r="B4" s="5">
        <v>53924</v>
      </c>
      <c r="C4" s="5">
        <v>103396.21666666667</v>
      </c>
      <c r="D4" s="5">
        <v>55399.05</v>
      </c>
      <c r="E4" s="5">
        <v>8216436</v>
      </c>
      <c r="F4" s="5">
        <v>9015181</v>
      </c>
      <c r="G4" s="5">
        <v>10480787</v>
      </c>
      <c r="H4" s="6">
        <v>86.016260038487573</v>
      </c>
      <c r="I4" s="5">
        <v>22528.536</v>
      </c>
      <c r="J4" s="5">
        <v>2102.9459999999999</v>
      </c>
      <c r="K4" s="5">
        <v>24631.482</v>
      </c>
      <c r="L4" s="5">
        <v>808716.9</v>
      </c>
      <c r="M4" s="5">
        <v>31130.12</v>
      </c>
      <c r="N4" s="5">
        <v>1888.3979999999999</v>
      </c>
      <c r="O4" s="5">
        <v>841735.41800000006</v>
      </c>
      <c r="P4" s="5">
        <v>1169734.7</v>
      </c>
      <c r="Q4" s="6">
        <v>71.959515093465214</v>
      </c>
    </row>
    <row r="5" spans="1:17" ht="23.1" customHeight="1" x14ac:dyDescent="0.3">
      <c r="A5" s="4" t="s">
        <v>21</v>
      </c>
      <c r="B5" s="5">
        <v>56401</v>
      </c>
      <c r="C5" s="5">
        <v>107889.81666666668</v>
      </c>
      <c r="D5" s="5">
        <v>57925.68</v>
      </c>
      <c r="E5" s="5">
        <v>9040040</v>
      </c>
      <c r="F5" s="5">
        <v>9987182</v>
      </c>
      <c r="G5" s="5">
        <v>11071389</v>
      </c>
      <c r="H5" s="6">
        <v>90.207127579023734</v>
      </c>
      <c r="I5" s="5">
        <v>27518.274000000001</v>
      </c>
      <c r="J5" s="5">
        <v>2102.4180000000001</v>
      </c>
      <c r="K5" s="5">
        <v>29620.692000000003</v>
      </c>
      <c r="L5" s="5">
        <v>897505.79111999995</v>
      </c>
      <c r="M5" s="5">
        <v>38142.772782</v>
      </c>
      <c r="N5" s="5">
        <v>1986.7377859999999</v>
      </c>
      <c r="O5" s="5">
        <v>937635.30168799998</v>
      </c>
      <c r="P5" s="5">
        <v>1227276.795682003</v>
      </c>
      <c r="Q5" s="6">
        <v>76.39966020598898</v>
      </c>
    </row>
    <row r="6" spans="1:17" ht="23.1" customHeight="1" x14ac:dyDescent="0.3">
      <c r="A6" s="4" t="s">
        <v>22</v>
      </c>
      <c r="B6" s="5">
        <v>55486</v>
      </c>
      <c r="C6" s="5">
        <v>106571.20000000001</v>
      </c>
      <c r="D6" s="5">
        <v>57496.800000000003</v>
      </c>
      <c r="E6" s="5">
        <v>8838498</v>
      </c>
      <c r="F6" s="5">
        <v>9909368</v>
      </c>
      <c r="G6" s="5">
        <v>11070547</v>
      </c>
      <c r="H6" s="6">
        <v>89.511096425497314</v>
      </c>
      <c r="I6" s="5">
        <v>26099.938000000016</v>
      </c>
      <c r="J6" s="5">
        <v>2382.9899999999989</v>
      </c>
      <c r="K6" s="5">
        <v>28482.928000000014</v>
      </c>
      <c r="L6" s="5">
        <v>890457.321</v>
      </c>
      <c r="M6" s="5">
        <v>34164.090999999986</v>
      </c>
      <c r="N6" s="5">
        <v>2200.4980000000005</v>
      </c>
      <c r="O6" s="5">
        <v>926821.90999999992</v>
      </c>
      <c r="P6" s="5">
        <v>1218042.2629999977</v>
      </c>
      <c r="Q6" s="6">
        <v>76.0911126119112</v>
      </c>
    </row>
    <row r="7" spans="1:17" ht="23.1" customHeight="1" x14ac:dyDescent="0.3">
      <c r="A7" s="14" t="s">
        <v>30</v>
      </c>
      <c r="B7" s="5">
        <v>57955</v>
      </c>
      <c r="C7" s="5">
        <v>112234.78333333333</v>
      </c>
      <c r="D7" s="5">
        <v>60097.038</v>
      </c>
      <c r="E7" s="5">
        <v>8666099</v>
      </c>
      <c r="F7" s="5">
        <v>9721729</v>
      </c>
      <c r="G7" s="5">
        <v>11611354</v>
      </c>
      <c r="H7" s="6">
        <v>83.726058132410742</v>
      </c>
      <c r="I7" s="5">
        <v>27143.368999999999</v>
      </c>
      <c r="J7" s="5">
        <v>2585.0050000000001</v>
      </c>
      <c r="K7" s="5">
        <v>29728.374</v>
      </c>
      <c r="L7" s="5">
        <v>874855.45224000001</v>
      </c>
      <c r="M7" s="5">
        <v>35138.48201</v>
      </c>
      <c r="N7" s="5">
        <v>2284.1855799999998</v>
      </c>
      <c r="O7" s="5">
        <v>912278.1198300001</v>
      </c>
      <c r="P7" s="5">
        <v>1276459.2091700002</v>
      </c>
      <c r="Q7" s="6">
        <v>71.469429910196368</v>
      </c>
    </row>
    <row r="8" spans="1:17" ht="23.1" customHeight="1" x14ac:dyDescent="0.3">
      <c r="A8" s="14" t="s">
        <v>27</v>
      </c>
      <c r="B8" s="5">
        <v>59137</v>
      </c>
      <c r="C8" s="5">
        <v>114397.41666666666</v>
      </c>
      <c r="D8" s="5">
        <v>61836.402000000002</v>
      </c>
      <c r="E8" s="5">
        <v>8858432</v>
      </c>
      <c r="F8" s="5">
        <v>9923974</v>
      </c>
      <c r="G8" s="5">
        <v>11967378</v>
      </c>
      <c r="H8" s="6">
        <v>82.925215531756407</v>
      </c>
      <c r="I8" s="5">
        <v>26298.804</v>
      </c>
      <c r="J8" s="5">
        <v>2608.1209999999987</v>
      </c>
      <c r="K8" s="5">
        <v>28906.924999999999</v>
      </c>
      <c r="L8" s="5">
        <v>893089.89098999999</v>
      </c>
      <c r="M8" s="5">
        <v>33871.848299999998</v>
      </c>
      <c r="N8" s="5">
        <v>2376.3945600000002</v>
      </c>
      <c r="O8" s="5">
        <v>929338.1338500001</v>
      </c>
      <c r="P8" s="5">
        <v>1317120.1811899999</v>
      </c>
      <c r="Q8" s="6">
        <v>70.558339863136553</v>
      </c>
    </row>
    <row r="9" spans="1:17" ht="23.1" customHeight="1" x14ac:dyDescent="0.3">
      <c r="A9" s="14" t="s">
        <v>28</v>
      </c>
      <c r="B9" s="5">
        <v>57908</v>
      </c>
      <c r="C9" s="5">
        <v>112956.41666666666</v>
      </c>
      <c r="D9" s="5">
        <v>60342.19</v>
      </c>
      <c r="E9" s="5">
        <v>8711808</v>
      </c>
      <c r="F9" s="5">
        <v>9709759</v>
      </c>
      <c r="G9" s="5">
        <v>11684214</v>
      </c>
      <c r="H9" s="6">
        <v>83.101516285134807</v>
      </c>
      <c r="I9" s="5">
        <v>24669.599000000002</v>
      </c>
      <c r="J9" s="5">
        <v>2197.9830000000002</v>
      </c>
      <c r="K9" s="5">
        <v>26867.582000000002</v>
      </c>
      <c r="L9" s="5">
        <v>873745.72957999958</v>
      </c>
      <c r="M9" s="5">
        <v>31345.394157000006</v>
      </c>
      <c r="N9" s="5">
        <v>1980.4719699999998</v>
      </c>
      <c r="O9" s="5">
        <v>907071.59570699942</v>
      </c>
      <c r="P9" s="5">
        <v>1284093.9016799999</v>
      </c>
      <c r="Q9" s="6">
        <v>70.639039288346723</v>
      </c>
    </row>
    <row r="10" spans="1:17" ht="23.1" customHeight="1" x14ac:dyDescent="0.3">
      <c r="A10" s="14" t="s">
        <v>29</v>
      </c>
      <c r="B10" s="5">
        <v>60633</v>
      </c>
      <c r="C10" s="5">
        <v>117393.63333333333</v>
      </c>
      <c r="D10" s="5">
        <v>62953.197</v>
      </c>
      <c r="E10" s="5">
        <v>8887136</v>
      </c>
      <c r="F10" s="5">
        <v>10050611</v>
      </c>
      <c r="G10" s="5">
        <v>12202921</v>
      </c>
      <c r="H10" s="6">
        <v>82.362337673086628</v>
      </c>
      <c r="I10" s="5">
        <v>25157.682000000001</v>
      </c>
      <c r="J10" s="5">
        <v>2163.4250000000002</v>
      </c>
      <c r="K10" s="5">
        <v>27321.107</v>
      </c>
      <c r="L10" s="5">
        <v>904487.63328000007</v>
      </c>
      <c r="M10" s="5">
        <v>32049.310409999998</v>
      </c>
      <c r="N10" s="5">
        <v>1947.4966199999999</v>
      </c>
      <c r="O10" s="5">
        <v>938484.44031000009</v>
      </c>
      <c r="P10" s="5">
        <v>1339312.2770099984</v>
      </c>
      <c r="Q10" s="6">
        <v>70.072115101129171</v>
      </c>
    </row>
    <row r="11" spans="1:17" ht="23.1" customHeight="1" x14ac:dyDescent="0.3">
      <c r="A11" s="14" t="s">
        <v>31</v>
      </c>
      <c r="B11" s="5"/>
      <c r="C11" s="5"/>
      <c r="D11" s="5"/>
      <c r="E11" s="5"/>
      <c r="F11" s="5"/>
      <c r="G11" s="5"/>
      <c r="H11" s="6"/>
      <c r="I11" s="5"/>
      <c r="J11" s="5"/>
      <c r="K11" s="5"/>
      <c r="L11" s="5"/>
      <c r="M11" s="5"/>
      <c r="N11" s="5"/>
      <c r="O11" s="5"/>
      <c r="P11" s="5"/>
      <c r="Q11" s="6"/>
    </row>
    <row r="12" spans="1:17" ht="23.1" customHeight="1" x14ac:dyDescent="0.3">
      <c r="A12" s="14" t="s">
        <v>32</v>
      </c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6"/>
    </row>
    <row r="13" spans="1:17" ht="23.1" customHeight="1" x14ac:dyDescent="0.3">
      <c r="A13" s="14" t="s">
        <v>33</v>
      </c>
      <c r="B13" s="5"/>
      <c r="C13" s="5"/>
      <c r="D13" s="5"/>
      <c r="E13" s="5"/>
      <c r="F13" s="5"/>
      <c r="G13" s="5"/>
      <c r="H13" s="6"/>
      <c r="I13" s="5"/>
      <c r="J13" s="5"/>
      <c r="K13" s="5"/>
      <c r="L13" s="5"/>
      <c r="M13" s="5"/>
      <c r="N13" s="5"/>
      <c r="O13" s="5"/>
      <c r="P13" s="5"/>
      <c r="Q13" s="6"/>
    </row>
    <row r="14" spans="1:17" ht="23.1" customHeight="1" x14ac:dyDescent="0.3">
      <c r="A14" s="14" t="s">
        <v>34</v>
      </c>
      <c r="B14" s="5"/>
      <c r="C14" s="5"/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6"/>
    </row>
    <row r="15" spans="1:17" ht="23.1" customHeight="1" x14ac:dyDescent="0.3">
      <c r="A15" s="14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17" ht="23.1" customHeight="1" x14ac:dyDescent="0.3">
      <c r="A16" s="4" t="s">
        <v>23</v>
      </c>
      <c r="B16" s="5">
        <f>SUM(B4:B15)</f>
        <v>401444</v>
      </c>
      <c r="C16" s="5">
        <f t="shared" ref="C16:D16" si="0">SUM(C4:C15)</f>
        <v>774839.48333333328</v>
      </c>
      <c r="D16" s="5">
        <f t="shared" si="0"/>
        <v>416050.35700000002</v>
      </c>
      <c r="E16" s="5">
        <f t="shared" ref="E16" si="1">SUM(E4:E15)</f>
        <v>61218449</v>
      </c>
      <c r="F16" s="5">
        <f t="shared" ref="F16" si="2">SUM(F4:F15)</f>
        <v>68317804</v>
      </c>
      <c r="G16" s="5">
        <f t="shared" ref="G16" si="3">SUM(G4:G15)</f>
        <v>80088590</v>
      </c>
      <c r="H16" s="6">
        <f>F16/G16*100</f>
        <v>85.302792819801169</v>
      </c>
      <c r="I16" s="5">
        <f t="shared" ref="I16" si="4">SUM(I4:I15)</f>
        <v>179416.20200000002</v>
      </c>
      <c r="J16" s="5">
        <f t="shared" ref="J16" si="5">SUM(J4:J15)</f>
        <v>16142.887999999999</v>
      </c>
      <c r="K16" s="5">
        <f t="shared" ref="K16" si="6">SUM(K4:K15)</f>
        <v>195559.09</v>
      </c>
      <c r="L16" s="5">
        <f t="shared" ref="L16" si="7">SUM(L4:L15)</f>
        <v>6142858.7182099987</v>
      </c>
      <c r="M16" s="5">
        <f t="shared" ref="M16" si="8">SUM(M4:M15)</f>
        <v>235842.01865899996</v>
      </c>
      <c r="N16" s="5">
        <f t="shared" ref="N16" si="9">SUM(N4:N15)</f>
        <v>14664.182516000001</v>
      </c>
      <c r="O16" s="5">
        <f t="shared" ref="O16" si="10">SUM(O4:O15)</f>
        <v>6393364.9193850001</v>
      </c>
      <c r="P16" s="5">
        <f t="shared" ref="P16" si="11">SUM(P4:P15)</f>
        <v>8832039.3277319986</v>
      </c>
      <c r="Q16" s="6">
        <f>O16/P16*100</f>
        <v>72.388320320430097</v>
      </c>
    </row>
    <row r="17" spans="1:19" s="8" customFormat="1" ht="30" customHeight="1" x14ac:dyDescent="0.3">
      <c r="A17" s="19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"/>
      <c r="S17" s="7"/>
    </row>
    <row r="18" spans="1:19" ht="23.1" customHeight="1" x14ac:dyDescent="0.3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>
      <c r="B22" s="16"/>
      <c r="C22" s="16"/>
      <c r="D22" s="16"/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6"/>
    </row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Consol Services</vt:lpstr>
      <vt:lpstr>'Consol Services'!\x</vt:lpstr>
      <vt:lpstr>'Consol Services'!Print_Area</vt:lpstr>
      <vt:lpstr>'Consol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Abhishek Gupta (FIN,ISC)</cp:lastModifiedBy>
  <dcterms:created xsi:type="dcterms:W3CDTF">2020-09-18T14:28:21Z</dcterms:created>
  <dcterms:modified xsi:type="dcterms:W3CDTF">2023-12-11T10:28:53Z</dcterms:modified>
</cp:coreProperties>
</file>